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33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C:\Users\enelso40\ONEDRI~1\DOCUME~1\MobaXterm\slash\enelso40_ebligx9zkn3\RemoteFiles\1639018_2_0\"/>
    </mc:Choice>
  </mc:AlternateContent>
  <xr:revisionPtr revIDLastSave="0" documentId="13_ncr:1_{892846E5-E654-4709-959D-4FAFF3BAECB0}" xr6:coauthVersionLast="47" xr6:coauthVersionMax="47" xr10:uidLastSave="{00000000-0000-0000-0000-000000000000}"/>
  <bookViews>
    <workbookView xWindow="-96" yWindow="-96" windowWidth="20928" windowHeight="12552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Q3" i="1" l="1"/>
  <c r="Q4" i="1"/>
  <c r="Q5" i="1"/>
  <c r="Q6" i="1"/>
  <c r="Q7" i="1"/>
  <c r="Q8" i="1"/>
  <c r="Q9" i="1"/>
  <c r="Q10" i="1"/>
  <c r="W3" i="1"/>
  <c r="W4" i="1"/>
  <c r="W5" i="1"/>
  <c r="W6" i="1"/>
  <c r="W7" i="1"/>
  <c r="W8" i="1"/>
  <c r="W9" i="1"/>
  <c r="W10" i="1"/>
  <c r="J3" i="1" l="1"/>
  <c r="K3" i="1"/>
  <c r="L3" i="1" s="1"/>
  <c r="J4" i="1"/>
  <c r="K4" i="1"/>
  <c r="L4" i="1" s="1"/>
  <c r="J5" i="1"/>
  <c r="K5" i="1"/>
  <c r="L5" i="1" s="1"/>
  <c r="J6" i="1"/>
  <c r="K6" i="1"/>
  <c r="L6" i="1" s="1"/>
  <c r="J7" i="1"/>
  <c r="K7" i="1"/>
  <c r="L7" i="1" s="1"/>
  <c r="J8" i="1"/>
  <c r="K8" i="1"/>
  <c r="L8" i="1" s="1"/>
  <c r="J9" i="1"/>
  <c r="K9" i="1"/>
  <c r="L9" i="1"/>
  <c r="J10" i="1"/>
  <c r="K10" i="1"/>
  <c r="L10" i="1"/>
  <c r="X4" i="3" l="1"/>
  <c r="W4" i="3"/>
  <c r="K2" i="1" l="1"/>
  <c r="L2" i="1" s="1"/>
  <c r="J2" i="1"/>
  <c r="Q2" i="1" l="1"/>
  <c r="W2" i="1"/>
</calcChain>
</file>

<file path=xl/sharedStrings.xml><?xml version="1.0" encoding="utf-8"?>
<sst xmlns="http://schemas.openxmlformats.org/spreadsheetml/2006/main" count="120" uniqueCount="80">
  <si>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</si>
  <si>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</si>
  <si>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</si>
  <si>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</si>
  <si>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</si>
  <si>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</si>
  <si>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</si>
  <si>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</si>
  <si>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</si>
  <si>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</si>
  <si>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</si>
  <si>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</si>
  <si>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</si>
  <si>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</si>
  <si>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</si>
  <si>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</si>
  <si>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</si>
  <si>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</si>
  <si>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</si>
  <si>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</si>
  <si>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</si>
  <si>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</si>
  <si>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</si>
  <si>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</si>
  <si>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</si>
  <si>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</si>
  <si>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</si>
  <si>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</si>
  <si>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</si>
  <si>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</si>
  <si>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</si>
  <si>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</si>
  <si>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</si>
  <si>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</si>
  <si>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Br6197</t>
  </si>
  <si>
    <t>51v_hpc</t>
  </si>
  <si>
    <t>52v_hpc</t>
  </si>
  <si>
    <t>53v_hpc</t>
  </si>
  <si>
    <t>54v_hpc</t>
  </si>
  <si>
    <t>55v_hpc</t>
  </si>
  <si>
    <t>56v_hpc</t>
  </si>
  <si>
    <t>57v_hpc</t>
  </si>
  <si>
    <t>58v_hpc</t>
  </si>
  <si>
    <t>HPC</t>
  </si>
  <si>
    <t>Br3942</t>
  </si>
  <si>
    <t>Br8325</t>
  </si>
  <si>
    <t>V12D07-332</t>
  </si>
  <si>
    <t>SI-TT-E3</t>
  </si>
  <si>
    <t>SI-TT-F3</t>
  </si>
  <si>
    <t>SI-TT-G3</t>
  </si>
  <si>
    <t>SI-TT-H3</t>
  </si>
  <si>
    <t>SI-TT-B4</t>
  </si>
  <si>
    <t>SI-TT-C4</t>
  </si>
  <si>
    <t>SI-TT-D4</t>
  </si>
  <si>
    <t>SI-TT-E4</t>
  </si>
  <si>
    <t>ACCAGACAAC</t>
  </si>
  <si>
    <t>AGGAACTAGG</t>
  </si>
  <si>
    <t>CCTAGTTCCT</t>
  </si>
  <si>
    <t>GAGAGGATAT</t>
  </si>
  <si>
    <t>TTGAAATGGG</t>
  </si>
  <si>
    <t>CCCATTTCAA</t>
  </si>
  <si>
    <t>ATGACGTCGC</t>
  </si>
  <si>
    <t>AGGTCAGGAT</t>
  </si>
  <si>
    <t>ATCCTGACCT</t>
  </si>
  <si>
    <t>CCCGTTCTCG</t>
  </si>
  <si>
    <t>GACGGATTGG</t>
  </si>
  <si>
    <t>CCAATCCGTC</t>
  </si>
  <si>
    <t>GTAGACGAAA</t>
  </si>
  <si>
    <t>CTAGTGTGGT</t>
  </si>
  <si>
    <t>ACCACACTAG</t>
  </si>
  <si>
    <t>TTCTCGATGA</t>
  </si>
  <si>
    <t>TGTCGGGCAC</t>
  </si>
  <si>
    <t>GTGCCCGACA</t>
  </si>
  <si>
    <t>GCAGTATAGG</t>
  </si>
  <si>
    <t>TTCCGTGCAC</t>
  </si>
  <si>
    <t>GTGCACGGAA</t>
  </si>
  <si>
    <t>AACCACGCAT</t>
  </si>
  <si>
    <t>ATTCAGGTTA</t>
  </si>
  <si>
    <t>TAACCTGAAT</t>
  </si>
  <si>
    <t>V12D07-335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</si>
</sst>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30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3" xfId="0" applyBorder="1" applyAlignment="1">
      <alignment horizontal="center"/>
    </xf>
    <xf numFmtId="2" fontId="0" fillId="0" borderId="3" xfId="0" applyNumberFormat="1" applyBorder="1" applyAlignment="1">
      <alignment horizontal="center"/>
    </xf>
    <xf numFmtId="0" fontId="0" fillId="0" borderId="0" xfId="0" applyAlignment="1">
      <alignment horizontal="left"/>
    </xf>
    <xf numFmtId="0" fontId="6" fillId="2" borderId="3" xfId="0" applyFont="1" applyFill="1" applyBorder="1" applyAlignment="1">
      <alignment horizontal="center"/>
    </xf>
    <xf numFmtId="2" fontId="6" fillId="2" borderId="3" xfId="0" applyNumberFormat="1" applyFont="1" applyFill="1" applyBorder="1" applyAlignment="1">
      <alignment horizontal="center"/>
    </xf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7" fillId="2" borderId="0" xfId="0" applyFont="1" applyFill="1" applyAlignment="1">
      <alignment horizontal="center"/>
    </xf>
    <xf numFmtId="0" fontId="0" fillId="0" borderId="1" xfId="0" applyBorder="1"/>
    <xf numFmtId="4" fontId="0" fillId="0" borderId="1" xfId="0" applyNumberFormat="1" applyBorder="1" applyAlignment="1">
      <alignment horizontal="center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4" fontId="6" fillId="2" borderId="5" xfId="0" applyNumberFormat="1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6" xfId="0" applyFont="1" applyFill="1" applyBorder="1" applyAlignment="1">
      <alignment horizontal="center"/>
    </xf>
    <xf numFmtId="1" fontId="0" fillId="0" borderId="1" xfId="0" applyNumberFormat="1" applyBorder="1" applyAlignment="1">
      <alignment horizontal="center"/>
    </xf>
    <xf numFmtId="1" fontId="0" fillId="0" borderId="1" xfId="7" applyNumberFormat="1" applyFont="1" applyBorder="1" applyAlignment="1">
      <alignment horizontal="center"/>
    </xf>
    <xf numFmtId="1" fontId="6" fillId="2" borderId="4" xfId="0" applyNumberFormat="1" applyFont="1" applyFill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1016000</xdr:colOff>
      <xdr:row>7</xdr:row>
      <xdr:rowOff>0</xdr:rowOff>
    </xdr:from>
    <xdr:to>
      <xdr:col>1</xdr:col>
      <xdr:colOff>9385300</xdr:colOff>
      <xdr:row>41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D2AB8FC-959E-854A-A815-46FCD2A83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6000" y="1422400"/>
          <a:ext cx="9677400" cy="7086600"/>
        </a:xfrm>
        <a:prstGeom prst="rect">
          <a:avLst/>
        </a:prstGeom>
      </xdr:spPr>
    </xdr:pic>
    <xdr:clientData/>
  </xdr:twoCellAnchor>
  <xdr:twoCellAnchor editAs="oneCell">
    <xdr:from>
      <xdr:col>1</xdr:col>
      <xdr:colOff>9941700</xdr:colOff>
      <xdr:row>6</xdr:row>
      <xdr:rowOff>150000</xdr:rowOff>
    </xdr:from>
    <xdr:to>
      <xdr:col>10</xdr:col>
      <xdr:colOff>99200</xdr:colOff>
      <xdr:row>42</xdr:row>
      <xdr:rowOff>150000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E90217C-13A9-8047-B4AC-DFB3F0AE6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49800" y="1369200"/>
          <a:ext cx="9829800" cy="7315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158749</xdr:rowOff>
    </xdr:from>
    <xdr:to>
      <xdr:col>16</xdr:col>
      <xdr:colOff>475545</xdr:colOff>
      <xdr:row>80</xdr:row>
      <xdr:rowOff>19049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5947595-0407-5348-AAC2-7221A8229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6667" y="2293055"/>
          <a:ext cx="14833600" cy="151003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317500</xdr:colOff>
      <xdr:row>0</xdr:row>
      <xdr:rowOff>0</xdr:rowOff>
    </xdr:from>
    <xdr:to>
      <xdr:col>14</xdr:col>
      <xdr:colOff>550863</xdr:colOff>
      <xdr:row>72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DE13C0-4356-FE45-90A1-E54C92D29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4167" y="0"/>
          <a:ext cx="11861800" cy="1447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3"/>
  <sheetViews>
    <sheetView tabSelected="1" zoomScale="124" zoomScaleNormal="124" workbookViewId="0">
      <pane ySplit="1" topLeftCell="A3" activePane="bottomLeft" state="frozen"/>
      <selection pane="bottomLeft" activeCell="C10" sqref="C10"/>
    </sheetView>
  </sheetViews>
  <sheetFormatPr defaultColWidth="11.1484375" defaultRowHeight="15.6" x14ac:dyDescent="0.6"/>
  <cols>
    <col min="1" max="1" width="18.1484375" style="8" customWidth="1"/>
    <col min="2" max="2" width="12" style="8" bestFit="1" customWidth="1"/>
    <col min="3" max="3" width="16.6484375" style="8" bestFit="1" customWidth="1"/>
    <col min="4" max="4" width="12.6484375" style="8" customWidth="1"/>
    <col min="5" max="5" width="9.34765625" style="8" customWidth="1"/>
    <col min="6" max="6" width="8.1484375" style="8" customWidth="1"/>
    <col min="7" max="7" width="14.84765625" style="8" customWidth="1"/>
    <col min="8" max="8" width="13.1484375" style="8" customWidth="1"/>
    <col min="9" max="10" width="13.1484375" style="9" customWidth="1"/>
    <col min="11" max="11" width="14" style="8" customWidth="1"/>
    <col min="12" max="12" width="11.1484375" style="9"/>
    <col min="13" max="13" width="12.1484375" style="8" bestFit="1" customWidth="1"/>
    <col min="14" max="14" width="16.84765625" style="8" customWidth="1"/>
    <col min="15" max="15" width="12.34765625" style="8" customWidth="1"/>
    <col min="16" max="16" width="15.5" style="8" customWidth="1"/>
    <col min="17" max="17" width="16.84765625" style="8" customWidth="1"/>
    <col min="18" max="18" width="11.1484375" style="8"/>
    <col min="19" max="19" width="14.84765625" style="8" customWidth="1"/>
    <col min="20" max="20" width="21.34765625" style="8" customWidth="1"/>
    <col min="21" max="21" width="20.34765625" style="8" customWidth="1"/>
    <col min="22" max="22" width="15.84765625" style="8" customWidth="1"/>
    <col min="23" max="23" width="15.1484375" style="8" customWidth="1"/>
    <col min="24" max="16384" width="11.1484375" style="8"/>
  </cols>
  <sheetData>
    <row r="1" spans="1:28" s="5" customFormat="1" ht="31.2" x14ac:dyDescent="0.6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28</v>
      </c>
      <c r="I1" s="7" t="s">
        <v>33</v>
      </c>
      <c r="J1" s="7" t="s">
        <v>31</v>
      </c>
      <c r="K1" s="5" t="s">
        <v>29</v>
      </c>
      <c r="L1" s="7" t="s">
        <v>11</v>
      </c>
      <c r="M1" s="5" t="s">
        <v>12</v>
      </c>
      <c r="N1" s="5" t="s">
        <v>17</v>
      </c>
      <c r="O1" s="5" t="s">
        <v>30</v>
      </c>
      <c r="P1" s="5" t="s">
        <v>33</v>
      </c>
      <c r="Q1" s="5" t="s">
        <v>32</v>
      </c>
      <c r="R1" s="10" t="s">
        <v>13</v>
      </c>
      <c r="S1" s="10" t="s">
        <v>14</v>
      </c>
      <c r="T1" s="10" t="s">
        <v>15</v>
      </c>
      <c r="U1" s="10" t="s">
        <v>16</v>
      </c>
      <c r="V1" s="5" t="s">
        <v>18</v>
      </c>
      <c r="W1" s="5" t="s">
        <v>19</v>
      </c>
    </row>
    <row r="2" spans="1:28" s="18" customFormat="1" x14ac:dyDescent="0.6">
      <c r="A2" s="22" t="s">
        <v>23</v>
      </c>
      <c r="B2" s="22" t="s">
        <v>21</v>
      </c>
      <c r="C2" s="22" t="s">
        <v>34</v>
      </c>
      <c r="D2" s="22" t="s">
        <v>20</v>
      </c>
      <c r="E2" s="22" t="s">
        <v>5</v>
      </c>
      <c r="F2" s="23">
        <v>15.91</v>
      </c>
      <c r="G2" s="22">
        <v>16</v>
      </c>
      <c r="H2" s="22">
        <v>1950.02</v>
      </c>
      <c r="I2" s="23">
        <v>9</v>
      </c>
      <c r="J2" s="23">
        <f>H2*I2</f>
        <v>17550.18</v>
      </c>
      <c r="K2" s="23">
        <f>(H2*I2*40)/1000</f>
        <v>702.0071999999999</v>
      </c>
      <c r="L2" s="23">
        <f>0.25*K2</f>
        <v>175.50179999999997</v>
      </c>
      <c r="M2" s="22">
        <v>15</v>
      </c>
      <c r="N2" s="22">
        <v>443</v>
      </c>
      <c r="O2" s="22">
        <v>3119.47</v>
      </c>
      <c r="P2" s="29">
        <v>5</v>
      </c>
      <c r="Q2" s="24">
        <f>O2*P2</f>
        <v>15597.349999999999</v>
      </c>
      <c r="R2" s="22" t="s">
        <v>24</v>
      </c>
      <c r="S2" s="22" t="s">
        <v>25</v>
      </c>
      <c r="T2" s="22" t="s">
        <v>26</v>
      </c>
      <c r="U2" s="25" t="s">
        <v>27</v>
      </c>
      <c r="V2" s="26">
        <v>85</v>
      </c>
      <c r="W2" s="22">
        <f>((V2/100)*5000*60000)</f>
        <v>255000000</v>
      </c>
      <c r="X2" s="17"/>
      <c r="Y2" s="17"/>
      <c r="AA2" s="19"/>
      <c r="AB2" s="19"/>
    </row>
    <row r="3" spans="1:28" s="2" customFormat="1" x14ac:dyDescent="0.6">
      <c r="A3" s="2" t="s">
        <v>35</v>
      </c>
      <c r="B3" s="2" t="s">
        <v>43</v>
      </c>
      <c r="C3" s="6" t="s">
        <v>44</v>
      </c>
      <c r="D3" s="2" t="s">
        <v>46</v>
      </c>
      <c r="E3" s="2" t="s">
        <v>5</v>
      </c>
      <c r="F3" s="3">
        <v>14.03</v>
      </c>
      <c r="G3" s="2">
        <v>14</v>
      </c>
      <c r="H3" s="2">
        <v>1262.0999999999999</v>
      </c>
      <c r="I3" s="3">
        <v>1</v>
      </c>
      <c r="J3" s="3">
        <f t="shared" ref="J3:J10" si="0">H3*I3</f>
        <v>1262.0999999999999</v>
      </c>
      <c r="K3" s="3">
        <f t="shared" ref="K3:K10" si="1">(H3*I3*40)/1000</f>
        <v>50.484000000000002</v>
      </c>
      <c r="L3" s="3">
        <f t="shared" ref="L3:L10" si="2">0.25*K3</f>
        <v>12.621</v>
      </c>
      <c r="M3" s="2">
        <v>18</v>
      </c>
      <c r="N3" s="2">
        <v>440</v>
      </c>
      <c r="O3" s="2">
        <v>4850.82</v>
      </c>
      <c r="P3" s="27">
        <v>4</v>
      </c>
      <c r="Q3" s="21">
        <f t="shared" ref="Q3:Q10" si="3">O3*P3</f>
        <v>19403.28</v>
      </c>
      <c r="R3" s="2" t="s">
        <v>47</v>
      </c>
      <c r="S3" s="20" t="s">
        <v>55</v>
      </c>
      <c r="T3" s="20" t="s">
        <v>56</v>
      </c>
      <c r="U3" s="20" t="s">
        <v>57</v>
      </c>
      <c r="V3" s="2">
        <v>90</v>
      </c>
      <c r="W3" s="2">
        <f t="shared" ref="W3:W10" si="4">((V3/100)*5000*60000)</f>
        <v>270000000</v>
      </c>
      <c r="X3" s="20"/>
      <c r="Y3" s="20"/>
      <c r="AA3" s="6"/>
      <c r="AB3" s="6"/>
    </row>
    <row r="4" spans="1:28" s="2" customFormat="1" x14ac:dyDescent="0.6">
      <c r="A4" s="2" t="s">
        <v>36</v>
      </c>
      <c r="B4" s="2" t="s">
        <v>43</v>
      </c>
      <c r="C4" s="6" t="s">
        <v>44</v>
      </c>
      <c r="D4" s="2" t="s">
        <v>46</v>
      </c>
      <c r="E4" s="2" t="s">
        <v>6</v>
      </c>
      <c r="F4" s="3">
        <v>13.89</v>
      </c>
      <c r="G4" s="2">
        <v>14</v>
      </c>
      <c r="H4" s="2">
        <v>2093.13</v>
      </c>
      <c r="I4" s="3">
        <v>1</v>
      </c>
      <c r="J4" s="3">
        <f t="shared" si="0"/>
        <v>2093.13</v>
      </c>
      <c r="K4" s="3">
        <f t="shared" si="1"/>
        <v>83.725200000000015</v>
      </c>
      <c r="L4" s="3">
        <f t="shared" si="2"/>
        <v>20.931300000000004</v>
      </c>
      <c r="M4" s="2">
        <v>18</v>
      </c>
      <c r="N4" s="2">
        <v>472</v>
      </c>
      <c r="O4" s="2">
        <v>4537.55</v>
      </c>
      <c r="P4" s="27">
        <v>9</v>
      </c>
      <c r="Q4" s="21">
        <f t="shared" si="3"/>
        <v>40837.950000000004</v>
      </c>
      <c r="R4" s="2" t="s">
        <v>48</v>
      </c>
      <c r="S4" s="20" t="s">
        <v>58</v>
      </c>
      <c r="T4" s="20" t="s">
        <v>59</v>
      </c>
      <c r="U4" s="20" t="s">
        <v>60</v>
      </c>
      <c r="V4" s="2">
        <v>85</v>
      </c>
      <c r="W4" s="2">
        <f t="shared" si="4"/>
        <v>255000000</v>
      </c>
      <c r="X4" s="20"/>
      <c r="Y4" s="20"/>
      <c r="AA4" s="6"/>
      <c r="AB4" s="6"/>
    </row>
    <row r="5" spans="1:28" s="2" customFormat="1" x14ac:dyDescent="0.6">
      <c r="A5" s="2" t="s">
        <v>37</v>
      </c>
      <c r="B5" s="2" t="s">
        <v>43</v>
      </c>
      <c r="C5" s="6" t="s">
        <v>44</v>
      </c>
      <c r="D5" s="2" t="s">
        <v>46</v>
      </c>
      <c r="E5" s="2" t="s">
        <v>7</v>
      </c>
      <c r="F5" s="3">
        <v>14.16</v>
      </c>
      <c r="G5" s="2">
        <v>14</v>
      </c>
      <c r="H5" s="2">
        <v>1266.2</v>
      </c>
      <c r="I5" s="3">
        <v>1</v>
      </c>
      <c r="J5" s="3">
        <f t="shared" si="0"/>
        <v>1266.2</v>
      </c>
      <c r="K5" s="3">
        <f t="shared" si="1"/>
        <v>50.648000000000003</v>
      </c>
      <c r="L5" s="3">
        <f t="shared" si="2"/>
        <v>12.662000000000001</v>
      </c>
      <c r="M5" s="2">
        <v>18</v>
      </c>
      <c r="N5" s="2">
        <v>476</v>
      </c>
      <c r="O5" s="2">
        <v>3662.01</v>
      </c>
      <c r="P5" s="27">
        <v>7</v>
      </c>
      <c r="Q5" s="21">
        <f t="shared" si="3"/>
        <v>25634.07</v>
      </c>
      <c r="R5" s="2" t="s">
        <v>49</v>
      </c>
      <c r="S5" s="20" t="s">
        <v>61</v>
      </c>
      <c r="T5" s="20" t="s">
        <v>62</v>
      </c>
      <c r="U5" s="20" t="s">
        <v>63</v>
      </c>
      <c r="V5" s="2">
        <v>100</v>
      </c>
      <c r="W5" s="2">
        <f t="shared" si="4"/>
        <v>300000000</v>
      </c>
      <c r="X5" s="20"/>
      <c r="Y5" s="20"/>
      <c r="AA5" s="6"/>
      <c r="AB5" s="6"/>
    </row>
    <row r="6" spans="1:28" s="2" customFormat="1" x14ac:dyDescent="0.6">
      <c r="A6" s="2" t="s">
        <v>38</v>
      </c>
      <c r="B6" s="2" t="s">
        <v>43</v>
      </c>
      <c r="C6" s="6" t="s">
        <v>44</v>
      </c>
      <c r="D6" s="2" t="s">
        <v>46</v>
      </c>
      <c r="E6" s="2" t="s">
        <v>8</v>
      </c>
      <c r="F6" s="2">
        <v>13.72</v>
      </c>
      <c r="G6" s="2">
        <v>14</v>
      </c>
      <c r="H6" s="2">
        <v>1835.25</v>
      </c>
      <c r="I6" s="3">
        <v>1</v>
      </c>
      <c r="J6" s="3">
        <f t="shared" si="0"/>
        <v>1835.25</v>
      </c>
      <c r="K6" s="2">
        <f t="shared" si="1"/>
        <v>73.41</v>
      </c>
      <c r="L6" s="3">
        <f t="shared" si="2"/>
        <v>18.352499999999999</v>
      </c>
      <c r="M6" s="2">
        <v>18</v>
      </c>
      <c r="N6" s="2">
        <v>509</v>
      </c>
      <c r="O6" s="2">
        <v>3089.98</v>
      </c>
      <c r="P6" s="28">
        <v>8</v>
      </c>
      <c r="Q6" s="2">
        <f t="shared" si="3"/>
        <v>24719.84</v>
      </c>
      <c r="R6" s="2" t="s">
        <v>50</v>
      </c>
      <c r="S6" s="20" t="s">
        <v>64</v>
      </c>
      <c r="T6" s="20" t="s">
        <v>65</v>
      </c>
      <c r="U6" s="20" t="s">
        <v>66</v>
      </c>
      <c r="V6" s="2">
        <v>90</v>
      </c>
      <c r="W6" s="2">
        <f t="shared" si="4"/>
        <v>270000000</v>
      </c>
    </row>
    <row r="7" spans="1:28" s="2" customFormat="1" x14ac:dyDescent="0.6">
      <c r="A7" s="2" t="s">
        <v>39</v>
      </c>
      <c r="B7" s="2" t="s">
        <v>43</v>
      </c>
      <c r="C7" s="6" t="s">
        <v>45</v>
      </c>
      <c r="D7" s="2" t="s">
        <v>79</v>
      </c>
      <c r="E7" s="2" t="s">
        <v>5</v>
      </c>
      <c r="F7" s="2">
        <v>13.85</v>
      </c>
      <c r="G7" s="2">
        <v>14</v>
      </c>
      <c r="H7" s="2">
        <v>3021.01</v>
      </c>
      <c r="I7" s="3">
        <v>1</v>
      </c>
      <c r="J7" s="3">
        <f t="shared" si="0"/>
        <v>3021.01</v>
      </c>
      <c r="K7" s="2">
        <f t="shared" si="1"/>
        <v>120.8404</v>
      </c>
      <c r="L7" s="3">
        <f t="shared" si="2"/>
        <v>30.210100000000001</v>
      </c>
      <c r="M7" s="2">
        <v>18</v>
      </c>
      <c r="N7" s="2">
        <v>475</v>
      </c>
      <c r="O7" s="2">
        <v>4579.41</v>
      </c>
      <c r="P7" s="27">
        <v>8</v>
      </c>
      <c r="Q7" s="2">
        <f t="shared" si="3"/>
        <v>36635.279999999999</v>
      </c>
      <c r="R7" s="2" t="s">
        <v>51</v>
      </c>
      <c r="S7" s="20" t="s">
        <v>67</v>
      </c>
      <c r="T7" s="20" t="s">
        <v>68</v>
      </c>
      <c r="U7" s="20" t="s">
        <v>69</v>
      </c>
      <c r="V7" s="2">
        <v>100</v>
      </c>
      <c r="W7" s="2">
        <f t="shared" si="4"/>
        <v>300000000</v>
      </c>
    </row>
    <row r="8" spans="1:28" s="2" customFormat="1" x14ac:dyDescent="0.6">
      <c r="A8" s="2" t="s">
        <v>40</v>
      </c>
      <c r="B8" s="2" t="s">
        <v>43</v>
      </c>
      <c r="C8" s="6" t="s">
        <v>45</v>
      </c>
      <c r="D8" s="2" t="s">
        <v>79</v>
      </c>
      <c r="E8" s="2" t="s">
        <v>6</v>
      </c>
      <c r="F8" s="2">
        <v>14.1</v>
      </c>
      <c r="G8" s="2">
        <v>14</v>
      </c>
      <c r="H8" s="2">
        <v>668.41</v>
      </c>
      <c r="I8" s="3">
        <v>1</v>
      </c>
      <c r="J8" s="3">
        <f t="shared" si="0"/>
        <v>668.41</v>
      </c>
      <c r="K8" s="2">
        <f t="shared" si="1"/>
        <v>26.736399999999996</v>
      </c>
      <c r="L8" s="3">
        <f t="shared" si="2"/>
        <v>6.684099999999999</v>
      </c>
      <c r="M8" s="2">
        <v>18</v>
      </c>
      <c r="N8" s="2">
        <v>447</v>
      </c>
      <c r="O8" s="2">
        <v>3949.49</v>
      </c>
      <c r="P8" s="27">
        <v>8</v>
      </c>
      <c r="Q8" s="2">
        <f t="shared" si="3"/>
        <v>31595.919999999998</v>
      </c>
      <c r="R8" s="2" t="s">
        <v>52</v>
      </c>
      <c r="S8" s="20" t="s">
        <v>70</v>
      </c>
      <c r="T8" s="20" t="s">
        <v>71</v>
      </c>
      <c r="U8" s="20" t="s">
        <v>72</v>
      </c>
      <c r="V8" s="2">
        <v>90</v>
      </c>
      <c r="W8" s="2">
        <f t="shared" si="4"/>
        <v>270000000</v>
      </c>
    </row>
    <row r="9" spans="1:28" s="2" customFormat="1" x14ac:dyDescent="0.6">
      <c r="A9" s="2" t="s">
        <v>41</v>
      </c>
      <c r="B9" s="2" t="s">
        <v>43</v>
      </c>
      <c r="C9" s="6" t="s">
        <v>45</v>
      </c>
      <c r="D9" s="2" t="s">
        <v>79</v>
      </c>
      <c r="E9" s="2" t="s">
        <v>7</v>
      </c>
      <c r="F9" s="2">
        <v>14.24</v>
      </c>
      <c r="G9" s="2">
        <v>14</v>
      </c>
      <c r="H9" s="2">
        <v>1354.77</v>
      </c>
      <c r="I9" s="3">
        <v>1</v>
      </c>
      <c r="J9" s="3">
        <f t="shared" si="0"/>
        <v>1354.77</v>
      </c>
      <c r="K9" s="2">
        <f t="shared" si="1"/>
        <v>54.190800000000003</v>
      </c>
      <c r="L9" s="3">
        <f t="shared" si="2"/>
        <v>13.547700000000001</v>
      </c>
      <c r="M9" s="2">
        <v>18</v>
      </c>
      <c r="N9" s="2">
        <v>477</v>
      </c>
      <c r="O9" s="2">
        <v>831.05</v>
      </c>
      <c r="P9" s="27">
        <v>8</v>
      </c>
      <c r="Q9" s="2">
        <f t="shared" si="3"/>
        <v>6648.4</v>
      </c>
      <c r="R9" s="2" t="s">
        <v>53</v>
      </c>
      <c r="S9" s="20" t="s">
        <v>73</v>
      </c>
      <c r="T9" s="20" t="s">
        <v>74</v>
      </c>
      <c r="U9" s="20" t="s">
        <v>75</v>
      </c>
      <c r="V9" s="2">
        <v>100</v>
      </c>
      <c r="W9" s="2">
        <f t="shared" si="4"/>
        <v>300000000</v>
      </c>
    </row>
    <row r="10" spans="1:28" s="2" customFormat="1" x14ac:dyDescent="0.6">
      <c r="A10" s="2" t="s">
        <v>42</v>
      </c>
      <c r="B10" s="2" t="s">
        <v>43</v>
      </c>
      <c r="C10" s="6" t="s">
        <v>45</v>
      </c>
      <c r="D10" s="2" t="s">
        <v>79</v>
      </c>
      <c r="E10" s="2" t="s">
        <v>8</v>
      </c>
      <c r="F10" s="2">
        <v>14.15</v>
      </c>
      <c r="G10" s="2">
        <v>14</v>
      </c>
      <c r="H10" s="2">
        <v>1651.14</v>
      </c>
      <c r="I10" s="3">
        <v>1</v>
      </c>
      <c r="J10" s="3">
        <f t="shared" si="0"/>
        <v>1651.14</v>
      </c>
      <c r="K10" s="2">
        <f t="shared" si="1"/>
        <v>66.045600000000007</v>
      </c>
      <c r="L10" s="3">
        <f t="shared" si="2"/>
        <v>16.511400000000002</v>
      </c>
      <c r="M10" s="2">
        <v>18</v>
      </c>
      <c r="N10" s="2">
        <v>483</v>
      </c>
      <c r="O10" s="2">
        <v>4678.8100000000004</v>
      </c>
      <c r="P10" s="27">
        <v>8</v>
      </c>
      <c r="Q10" s="2">
        <f t="shared" si="3"/>
        <v>37430.480000000003</v>
      </c>
      <c r="R10" s="2" t="s">
        <v>54</v>
      </c>
      <c r="S10" s="20" t="s">
        <v>76</v>
      </c>
      <c r="T10" s="20" t="s">
        <v>77</v>
      </c>
      <c r="U10" s="20" t="s">
        <v>78</v>
      </c>
      <c r="V10" s="2">
        <v>100</v>
      </c>
      <c r="W10" s="2">
        <f t="shared" si="4"/>
        <v>300000000</v>
      </c>
    </row>
    <row r="11" spans="1:28" x14ac:dyDescent="0.6">
      <c r="A11" s="12"/>
    </row>
    <row r="153" ht="17.05" customHeight="1" x14ac:dyDescent="0.6"/>
  </sheetData>
  <pageMargins left="0.75" right="0.75" top="1" bottom="1" header="0.5" footer="0.5"/>
  <pageSetup orientation="portrait"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workbookViewId="0">
      <selection activeCell="B43" sqref="B43"/>
    </sheetView>
  </sheetViews>
  <sheetFormatPr defaultColWidth="11.1484375" defaultRowHeight="15.6" x14ac:dyDescent="0.6"/>
  <cols>
    <col min="1" max="1" width="17.1484375" bestFit="1" customWidth="1"/>
    <col min="2" max="2" width="146" bestFit="1" customWidth="1"/>
    <col min="4" max="4" width="34" customWidth="1"/>
  </cols>
  <sheetData>
    <row r="1" spans="1:4" s="4" customFormat="1" x14ac:dyDescent="0.6">
      <c r="A1" s="10"/>
      <c r="B1" s="10"/>
      <c r="C1" s="10"/>
      <c r="D1" s="11"/>
    </row>
    <row r="2" spans="1:4" x14ac:dyDescent="0.6">
      <c r="A2" s="2"/>
      <c r="B2" s="12"/>
      <c r="C2" s="13"/>
      <c r="D2" s="2"/>
    </row>
    <row r="3" spans="1:4" x14ac:dyDescent="0.6">
      <c r="A3" s="2"/>
      <c r="B3" s="2"/>
      <c r="C3" s="3"/>
      <c r="D3" s="2"/>
    </row>
    <row r="4" spans="1:4" x14ac:dyDescent="0.6">
      <c r="A4" s="2"/>
      <c r="B4" s="2"/>
      <c r="C4" s="3"/>
      <c r="D4" s="2"/>
    </row>
    <row r="5" spans="1:4" x14ac:dyDescent="0.6">
      <c r="A5" s="2"/>
      <c r="B5" s="2"/>
      <c r="C5" s="3"/>
      <c r="D5" s="2"/>
    </row>
    <row r="6" spans="1:4" x14ac:dyDescent="0.6">
      <c r="A6" s="2"/>
      <c r="B6" s="2"/>
      <c r="C6" s="2"/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zoomScale="72" zoomScaleNormal="72" workbookViewId="0">
      <selection activeCell="R39" sqref="R39"/>
    </sheetView>
  </sheetViews>
  <sheetFormatPr defaultColWidth="11.1484375" defaultRowHeight="15.6" x14ac:dyDescent="0.6"/>
  <cols>
    <col min="13" max="13" width="8.84765625" customWidth="1"/>
    <col min="14" max="14" width="35.1484375" customWidth="1"/>
    <col min="20" max="20" width="16.34765625" customWidth="1"/>
  </cols>
  <sheetData>
    <row r="3" spans="14:24" ht="46.8" x14ac:dyDescent="0.6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28</v>
      </c>
      <c r="V3" s="7" t="s">
        <v>33</v>
      </c>
      <c r="W3" s="7" t="s">
        <v>31</v>
      </c>
      <c r="X3" s="5" t="s">
        <v>29</v>
      </c>
    </row>
    <row r="4" spans="14:24" x14ac:dyDescent="0.6">
      <c r="N4" s="15" t="s">
        <v>23</v>
      </c>
      <c r="O4" s="15" t="s">
        <v>21</v>
      </c>
      <c r="P4" s="15" t="s">
        <v>22</v>
      </c>
      <c r="Q4" s="15" t="s">
        <v>20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6">
      <c r="N5" s="2"/>
      <c r="O5" s="2"/>
      <c r="P5" s="6"/>
      <c r="Q5" s="2"/>
      <c r="R5" s="2"/>
      <c r="S5" s="3"/>
      <c r="T5" s="2"/>
      <c r="U5" s="20"/>
      <c r="V5" s="20"/>
      <c r="W5" s="20"/>
      <c r="X5" s="20"/>
    </row>
    <row r="6" spans="14:24" x14ac:dyDescent="0.6">
      <c r="N6" s="2"/>
      <c r="O6" s="2"/>
      <c r="P6" s="6"/>
      <c r="Q6" s="2"/>
      <c r="R6" s="2"/>
      <c r="S6" s="3"/>
      <c r="T6" s="2"/>
      <c r="U6" s="20"/>
      <c r="V6" s="20"/>
      <c r="W6" s="20"/>
      <c r="X6" s="20"/>
    </row>
    <row r="7" spans="14:24" x14ac:dyDescent="0.6">
      <c r="N7" s="2"/>
      <c r="O7" s="2"/>
      <c r="P7" s="6"/>
      <c r="Q7" s="2"/>
      <c r="R7" s="2"/>
      <c r="S7" s="3"/>
      <c r="T7" s="2"/>
      <c r="U7" s="20"/>
      <c r="V7" s="20"/>
      <c r="W7" s="20"/>
      <c r="X7" s="20"/>
    </row>
    <row r="8" spans="14:24" x14ac:dyDescent="0.6"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</row>
    <row r="11" spans="14:24" x14ac:dyDescent="0.6">
      <c r="N11" s="14"/>
    </row>
    <row r="28" spans="21:21" x14ac:dyDescent="0.6">
      <c r="U28" s="8"/>
    </row>
    <row r="29" spans="21:21" x14ac:dyDescent="0.6">
      <c r="U29" s="8"/>
    </row>
    <row r="30" spans="21:21" x14ac:dyDescent="0.6">
      <c r="U30" s="8"/>
    </row>
    <row r="31" spans="21:21" x14ac:dyDescent="0.6">
      <c r="U31" s="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B8"/>
  <sheetViews>
    <sheetView zoomScale="96" zoomScaleNormal="96" workbookViewId="0">
      <selection activeCell="P28" sqref="P28"/>
    </sheetView>
  </sheetViews>
  <sheetFormatPr defaultColWidth="11.1484375" defaultRowHeight="15.6" x14ac:dyDescent="0.6"/>
  <cols>
    <col min="2" max="2" width="19.34765625" bestFit="1" customWidth="1"/>
  </cols>
  <sheetData>
    <row r="5" spans="2:2" x14ac:dyDescent="0.6">
      <c r="B5" s="2"/>
    </row>
    <row r="6" spans="2:2" x14ac:dyDescent="0.6">
      <c r="B6" s="2"/>
    </row>
    <row r="7" spans="2:2" x14ac:dyDescent="0.6">
      <c r="B7" s="2"/>
    </row>
    <row r="8" spans="2:2" x14ac:dyDescent="0.6">
      <c r="B8" s="2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Erik Nelson</cp:lastModifiedBy>
  <cp:lastPrinted>2021-11-03T13:38:35Z</cp:lastPrinted>
  <dcterms:created xsi:type="dcterms:W3CDTF">2020-07-21T18:20:54Z</dcterms:created>
  <dcterms:modified xsi:type="dcterms:W3CDTF">2023-08-10T17:59:32Z</dcterms:modified>
</cp:coreProperties>
</file>